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9611f320c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 notes" sheetId="1" r:id="R31774f5b970b49a9"/>
    <x:sheet xmlns:r="http://schemas.openxmlformats.org/officeDocument/2006/relationships" name="Profit and loss" sheetId="2" r:id="Reebdeac283814cb9"/>
    <x:sheet xmlns:r="http://schemas.openxmlformats.org/officeDocument/2006/relationships" name="Balance sheet" sheetId="3" r:id="R543461ae6ef1444b"/>
    <x:sheet xmlns:r="http://schemas.openxmlformats.org/officeDocument/2006/relationships" name="Cash flow" sheetId="4" r:id="Rabfebb31c9b147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($#,##0);$0"/>
  </x:numFmts>
  <x:fonts count="7">
    <x:font>
      <x:sz val="11"/>
      <x:name val="Carlito"/>
    </x:font>
    <x:font>
      <x:sz val="10"/>
      <x:color rgb="FF17201B"/>
      <x:name val="Aptos"/>
    </x:font>
    <x:font>
      <x:b/>
      <x:sz val="18"/>
      <x:color rgb="FFFFFFFF"/>
      <x:name val="Aptos Display"/>
    </x:font>
    <x:font>
      <x:b/>
      <x:sz val="10"/>
      <x:color rgb="FFFFFFFF"/>
      <x:name val="Aptos"/>
    </x:font>
    <x:font>
      <x:i/>
      <x:sz val="9"/>
      <x:color rgb="FF17201B"/>
      <x:name val="Aptos"/>
    </x:font>
    <x:font>
      <x:b/>
      <x:sz val="10"/>
      <x:color rgb="FF123B2C"/>
      <x:name val="Aptos"/>
    </x:font>
    <x:font>
      <x:b/>
      <x:sz val="10"/>
      <x:color rgb="FF17201B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BF7EC"/>
      </x:patternFill>
    </x:fill>
    <x:fill>
      <x:patternFill patternType="solid">
        <x:fgColor rgb="FF123B2C"/>
      </x:patternFill>
    </x:fill>
    <x:fill>
      <x:patternFill patternType="solid">
        <x:fgColor rgb="FFF2E8C9"/>
      </x:patternFill>
    </x:fill>
    <x:fill>
      <x:patternFill patternType="solid">
        <x:fgColor rgb="FF2E7D58"/>
      </x:patternFill>
    </x:fill>
    <x:fill>
      <x:patternFill patternType="solid">
        <x:fgColor rgb="FFE5F1E8"/>
      </x:patternFill>
    </x:fill>
  </x:fills>
  <x:borders count="8">
    <x:border/>
    <x:border>
      <x:bottom style="thin">
        <x:color rgb="FFC9C2B4"/>
      </x:bottom>
    </x:border>
    <x:border>
      <x:top style="thin">
        <x:color rgb="FFC9C2B4"/>
      </x:top>
      <x:bottom style="thin">
        <x:color rgb="FFC9C2B4"/>
      </x:bottom>
    </x:border>
    <x:border>
      <x:top style="thin">
        <x:color rgb="FFC9C2B4"/>
      </x:top>
    </x:border>
    <x:border>
      <x:top style="thin">
        <x:color rgb="FF2E7D58"/>
      </x:top>
      <x:bottom style="thin">
        <x:color rgb="FFC9C2B4"/>
      </x:bottom>
    </x:border>
    <x:border>
      <x:top style="medium">
        <x:color rgb="FF2E7D58"/>
      </x:top>
      <x:bottom style="double">
        <x:color rgb="FF2E7D58"/>
      </x:bottom>
    </x:border>
    <x:border>
      <x:top style="medium">
        <x:color rgb="FF2E7D58"/>
      </x:top>
      <x:bottom style="thin">
        <x:color rgb="FFC9C2B4"/>
      </x:bottom>
    </x:border>
    <x:border>
      <x:top style="thin">
        <x:color rgb="FFC9C2B4"/>
      </x:top>
      <x:bottom style="double">
        <x:color rgb="FF2E7D58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/>
    </x:xf>
    <x:xf numFmtId="0" fontId="3" fillId="5" borderId="2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6" fillId="2" borderId="4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200" fontId="6" fillId="2" borderId="2" xfId="0" applyNumberFormat="1" applyFont="1" applyFill="1" applyBorder="1" applyAlignment="1">
      <x:alignment vertical="center"/>
    </x:xf>
    <x:xf numFmtId="200" fontId="5" fillId="6" borderId="5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horizontal="right" vertical="center"/>
    </x:xf>
    <x:xf numFmtId="200" fontId="6" fillId="2" borderId="4" xfId="0" applyNumberFormat="1" applyFont="1" applyFill="1" applyBorder="1" applyAlignment="1">
      <x:alignment horizontal="right" vertical="center"/>
    </x:xf>
    <x:xf numFmtId="200" fontId="5" fillId="4" borderId="2" xfId="0" applyNumberFormat="1" applyFont="1" applyFill="1" applyBorder="1" applyAlignment="1">
      <x:alignment horizontal="right" vertical="center"/>
    </x:xf>
    <x:xf numFmtId="200" fontId="6" fillId="2" borderId="2" xfId="0" applyNumberFormat="1" applyFont="1" applyFill="1" applyBorder="1" applyAlignment="1">
      <x:alignment horizontal="right" vertical="center"/>
    </x:xf>
    <x:xf numFmtId="200" fontId="5" fillId="6" borderId="5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vertical="center"/>
    </x:xf>
    <x:xf numFmtId="200" fontId="5" fillId="6" borderId="6" xfId="0" applyNumberFormat="1" applyFont="1" applyFill="1" applyBorder="1" applyAlignment="1">
      <x:alignment vertical="center"/>
    </x:xf>
    <x:xf numFmtId="200" fontId="5" fillId="6" borderId="2" xfId="0" applyNumberFormat="1" applyFont="1" applyFill="1" applyBorder="1" applyAlignment="1">
      <x:alignment vertical="center"/>
    </x:xf>
    <x:xf numFmtId="200" fontId="5" fillId="6" borderId="7" xfId="0" applyNumberFormat="1" applyFont="1" applyFill="1" applyBorder="1" applyAlignment="1">
      <x:alignment vertical="center"/>
    </x:xf>
    <x:xf numFmtId="200" fontId="5" fillId="6" borderId="6" xfId="0" applyNumberFormat="1" applyFont="1" applyFill="1" applyBorder="1" applyAlignment="1">
      <x:alignment horizontal="right" vertical="center"/>
    </x:xf>
    <x:xf numFmtId="200" fontId="5" fillId="6" borderId="2" xfId="0" applyNumberFormat="1" applyFont="1" applyFill="1" applyBorder="1" applyAlignment="1">
      <x:alignment horizontal="right" vertical="center"/>
    </x:xf>
    <x:xf numFmtId="200" fontId="5" fillId="6" borderId="7" xfId="0" applyNumberFormat="1" applyFont="1" applyFill="1" applyBorder="1" applyAlignment="1">
      <x:alignment horizontal="right" vertical="center"/>
    </x:xf>
    <x:xf numFmtId="0" fontId="6" fillId="4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2d56458434959" /><Relationship Type="http://schemas.openxmlformats.org/officeDocument/2006/relationships/theme" Target="/xl/theme/theme1.xml" Id="R235d3ffac825447e" /><Relationship Type="http://schemas.openxmlformats.org/officeDocument/2006/relationships/sharedStrings" Target="/xl/sharedStrings.xml" Id="Rb0965a4f0719448b" /><Relationship Type="http://schemas.openxmlformats.org/officeDocument/2006/relationships/worksheet" Target="/xl/worksheets/sheet1.xml" Id="R31774f5b970b49a9" /><Relationship Type="http://schemas.openxmlformats.org/officeDocument/2006/relationships/worksheet" Target="/xl/worksheets/sheet2.xml" Id="Reebdeac283814cb9" /><Relationship Type="http://schemas.openxmlformats.org/officeDocument/2006/relationships/worksheet" Target="/xl/worksheets/sheet3.xml" Id="R543461ae6ef1444b" /><Relationship Type="http://schemas.openxmlformats.org/officeDocument/2006/relationships/worksheet" Target="/xl/worksheets/sheet4.xml" Id="Rabfebb31c9b147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54" hidden="0" customWidth="1"/>
    <x:col min="3" max="3" width="18" hidden="0" customWidth="1"/>
    <x:col min="4" max="4" width="26" hidden="0" customWidth="1"/>
  </x:cols>
  <x:sheetData>
    <x:row r="1" ht="21.600000381469727" hidden="0" customHeight="1">
      <x:c r="A1" s="8" t="str">
        <x:v>1Folder | Check notes</x:v>
      </x:c>
      <x:c r="B1" s="8"/>
      <x:c r="C1" s="8"/>
      <x:c r="D1" s="8"/>
    </x:row>
    <x:row r="2" ht="15" hidden="0" customHeight="1">
      <x:c r="A2" s="10" t="str">
        <x:v>Hearth &amp; Field Supply Co. | April 2026</x:v>
      </x:c>
      <x:c r="B2" s="10"/>
      <x:c r="C2" s="10"/>
      <x:c r="D2" s="10"/>
    </x:row>
    <x:row r="3" ht="15" hidden="0" customHeight="1">
      <x:c r="A3" s="13" t="str">
        <x:v>An anonymized educational case study. The name, figures, and identifying details were changed to protect the business. The name and figures shown are not real.</x:v>
      </x:c>
      <x:c r="B3" s="13"/>
      <x:c r="C3" s="13"/>
      <x:c r="D3" s="13"/>
    </x:row>
    <x:row r="4" ht="15" hidden="0" customHeight="1">
      <x:c r="A4" s="5"/>
      <x:c r="B4" s="5"/>
      <x:c r="C4" s="5"/>
      <x:c r="D4" s="5"/>
    </x:row>
    <x:row r="5" ht="15" hidden="0" customHeight="1">
      <x:c r="A5" s="15" t="str">
        <x:v>Check</x:v>
      </x:c>
      <x:c r="B5" s="15" t="str">
        <x:v>What we found</x:v>
      </x:c>
      <x:c r="C5" s="15" t="str">
        <x:v>State</x:v>
      </x:c>
      <x:c r="D5" s="15" t="str">
        <x:v>Owner action</x:v>
      </x:c>
    </x:row>
    <x:row r="6" ht="15" hidden="0" customHeight="1">
      <x:c r="A6" s="5" t="str">
        <x:v>Bank tie-out</x:v>
      </x:c>
      <x:c r="B6" s="34" t="str">
        <x:v>The bank and book cash match after open bank items.</x:v>
      </x:c>
      <x:c r="C6" s="20" t="str">
        <x:v>Done</x:v>
      </x:c>
      <x:c r="D6" s="34" t="str">
        <x:v>None</x:v>
      </x:c>
    </x:row>
    <x:row r="7" ht="15" hidden="0" customHeight="1">
      <x:c r="A7" s="5" t="str">
        <x:v>Card receipt</x:v>
      </x:c>
      <x:c r="B7" s="34" t="str">
        <x:v>One $286 repairs receipt still needs the owner.</x:v>
      </x:c>
      <x:c r="C7" s="43" t="str">
        <x:v>Needs owner</x:v>
      </x:c>
      <x:c r="D7" s="34" t="str">
        <x:v>Send the $286 receipt</x:v>
      </x:c>
    </x:row>
    <x:row r="8" ht="15" hidden="0" customHeight="1">
      <x:c r="A8" s="5" t="str">
        <x:v>Loan payment</x:v>
      </x:c>
      <x:c r="B8" s="34" t="str">
        <x:v>$800 is interest. $2,000 pays down the loan.</x:v>
      </x:c>
      <x:c r="C8" s="20" t="str">
        <x:v>Done</x:v>
      </x:c>
      <x:c r="D8" s="34" t="str">
        <x:v>None</x:v>
      </x:c>
    </x:row>
    <x:row r="9" ht="15" hidden="0" customHeight="1">
      <x:c r="A9" s="5" t="str">
        <x:v>Report links</x:v>
      </x:c>
      <x:c r="B9" s="34" t="str">
        <x:v>Profit and cash link into the other sheets.</x:v>
      </x:c>
      <x:c r="C9" s="20" t="str">
        <x:v>Done</x:v>
      </x:c>
      <x:c r="D9" s="34" t="str">
        <x:v>None</x:v>
      </x:c>
    </x:row>
    <x:row r="10" ht="15" hidden="0" customHeight="1">
      <x:c r="A10" s="5"/>
      <x:c r="B10" s="5"/>
      <x:c r="C10" s="5"/>
      <x:c r="D10" s="5"/>
    </x:row>
    <x:row r="11" ht="15" hidden="0" customHeight="1">
      <x:c r="A11" s="16" t="str">
        <x:v>Bank cash check</x:v>
      </x:c>
      <x:c r="B11" s="16"/>
      <x:c r="C11" s="16"/>
      <x:c r="D11" s="16"/>
    </x:row>
    <x:row r="12" ht="15" hidden="0" customHeight="1">
      <x:c r="A12" s="5" t="str">
        <x:v>Bank statement balance</x:v>
      </x:c>
      <x:c r="B12" s="29" t="n">
        <x:v>31560</x:v>
      </x:c>
      <x:c r="C12" s="5"/>
      <x:c r="D12" s="5"/>
    </x:row>
    <x:row r="13" ht="15" hidden="0" customHeight="1">
      <x:c r="A13" s="5" t="str">
        <x:v>Uncleared checks</x:v>
      </x:c>
      <x:c r="B13" s="29" t="n">
        <x:v>-860</x:v>
      </x:c>
      <x:c r="C13" s="5"/>
      <x:c r="D13" s="5"/>
    </x:row>
    <x:row r="14" ht="15" hidden="0" customHeight="1">
      <x:c r="A14" s="5" t="str">
        <x:v>Deposit in transit</x:v>
      </x:c>
      <x:c r="B14" s="29" t="n">
        <x:v>500</x:v>
      </x:c>
      <x:c r="C14" s="5"/>
      <x:c r="D14" s="5"/>
    </x:row>
    <x:row r="15" ht="15" hidden="0" customHeight="1">
      <x:c r="A15" s="18" t="str">
        <x:v>Bank cash after open items</x:v>
      </x:c>
      <x:c r="B15" s="30" t="n">
        <x:f>SUM(B12:B14)</x:f>
        <x:v>31200</x:v>
      </x:c>
      <x:c r="C15" s="5"/>
      <x:c r="D15" s="5"/>
    </x:row>
    <x:row r="16" ht="15" hidden="0" customHeight="1">
      <x:c r="A16" s="17" t="str">
        <x:v>Book cash</x:v>
      </x:c>
      <x:c r="B16" s="32" t="n">
        <x:f>'Balance sheet'!B7</x:f>
        <x:v>31200</x:v>
      </x:c>
      <x:c r="C16" s="5"/>
      <x:c r="D16" s="5"/>
    </x:row>
    <x:row r="17" ht="15" hidden="0" customHeight="1">
      <x:c r="A17" s="21" t="str">
        <x:v>Bank gap</x:v>
      </x:c>
      <x:c r="B17" s="33" t="n">
        <x:f>B15-B16</x:f>
        <x:v>0</x:v>
      </x:c>
      <x:c r="C17" s="21" t="str">
        <x:f>IF(B17=0,"OK","CHECK")</x:f>
        <x:v>OK</x:v>
      </x:c>
      <x:c r="D17" s="5"/>
    </x:row>
    <x:row r="18" ht="15" hidden="0" customHeight="1">
      <x:c r="A18" s="5"/>
      <x:c r="B18" s="29"/>
      <x:c r="C18" s="5"/>
      <x:c r="D18" s="5"/>
    </x:row>
    <x:row r="19" ht="15" hidden="0" customHeight="1">
      <x:c r="A19" s="16" t="str">
        <x:v>Workbook checks</x:v>
      </x:c>
      <x:c r="B19" s="31"/>
      <x:c r="C19" s="16"/>
      <x:c r="D19" s="16"/>
    </x:row>
    <x:row r="20" ht="15" hidden="0" customHeight="1">
      <x:c r="A20" s="35" t="str">
        <x:v>Profit and loss adds</x:v>
      </x:c>
      <x:c r="B20" s="40" t="n">
        <x:f>'Profit and loss'!B21</x:f>
        <x:v>0</x:v>
      </x:c>
      <x:c r="C20" s="35" t="str">
        <x:f>IF(B20=0,"OK","CHECK")</x:f>
        <x:v>OK</x:v>
      </x:c>
      <x:c r="D20" s="5"/>
    </x:row>
    <x:row r="21" ht="15" hidden="0" customHeight="1">
      <x:c r="A21" s="20" t="str">
        <x:v>Balance sheet balances</x:v>
      </x:c>
      <x:c r="B21" s="41" t="n">
        <x:f>'Balance sheet'!B29</x:f>
        <x:v>0</x:v>
      </x:c>
      <x:c r="C21" s="20" t="str">
        <x:f>IF(B21=0,"OK","CHECK")</x:f>
        <x:v>OK</x:v>
      </x:c>
      <x:c r="D21" s="5"/>
    </x:row>
    <x:row r="22" ht="15" hidden="0" customHeight="1">
      <x:c r="A22" s="20" t="str">
        <x:v>Closing cash matches</x:v>
      </x:c>
      <x:c r="B22" s="41" t="n">
        <x:f>'Cash flow'!B27</x:f>
        <x:v>0</x:v>
      </x:c>
      <x:c r="C22" s="20" t="str">
        <x:f>IF(B22=0,"OK","CHECK")</x:f>
        <x:v>OK</x:v>
      </x:c>
      <x:c r="D22" s="5"/>
    </x:row>
    <x:row r="23" ht="15" hidden="0" customHeight="1">
      <x:c r="A23" s="36" t="str">
        <x:v>Bank cash matches</x:v>
      </x:c>
      <x:c r="B23" s="42" t="n">
        <x:f>B17</x:f>
        <x:v>0</x:v>
      </x:c>
      <x:c r="C23" s="36" t="str">
        <x:f>IF(B23=0,"OK","CHECK")</x:f>
        <x:v>OK</x:v>
      </x:c>
      <x:c r="D23" s="5"/>
    </x:row>
    <x:row r="24" ht="15" hidden="0" customHeight="1">
      <x:c r="A24" s="5"/>
      <x:c r="B24" s="29"/>
      <x:c r="C24" s="5"/>
      <x:c r="D24" s="5"/>
    </x:row>
    <x:row r="25" ht="15" hidden="0" customHeight="1">
      <x:c r="A25" s="21" t="str">
        <x:v>Workbook state</x:v>
      </x:c>
      <x:c r="B25" s="33" t="n">
        <x:f>SUM(B20:B23)</x:f>
        <x:v>0</x:v>
      </x:c>
      <x:c r="C25" s="21" t="str">
        <x:f>IF(B25=0,"ALL CHECKS PASS","CHECK THE NOTES")</x:f>
        <x:v>ALL CHECKS PASS</x:v>
      </x:c>
      <x:c r="D25" s="6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18" hidden="0" customWidth="1"/>
    <x:col min="4" max="4" width="18" hidden="0" customWidth="1"/>
  </x:cols>
  <x:sheetData>
    <x:row r="1" ht="21.600000381469727" hidden="0" customHeight="1">
      <x:c r="A1" s="8" t="str">
        <x:v>1Folder | Profit and loss</x:v>
      </x:c>
      <x:c r="B1" s="8"/>
      <x:c r="C1" s="8"/>
      <x:c r="D1" s="8"/>
    </x:row>
    <x:row r="2" ht="15" hidden="0" customHeight="1">
      <x:c r="A2" s="10" t="str">
        <x:v>Hearth &amp; Field Supply Co. | April 2026</x:v>
      </x:c>
      <x:c r="B2" s="10"/>
      <x:c r="C2" s="10"/>
      <x:c r="D2" s="10"/>
    </x:row>
    <x:row r="3" ht="15" hidden="0" customHeight="1">
      <x:c r="A3" s="13" t="str">
        <x:v>An anonymized educational case study. The name, figures, and identifying details were changed to protect the business. The name and figures shown are not real.</x:v>
      </x:c>
      <x:c r="B3" s="13"/>
      <x:c r="C3" s="13"/>
      <x:c r="D3" s="13"/>
    </x:row>
    <x:row r="4" ht="15" hidden="0" customHeight="1">
      <x:c r="A4" s="5"/>
      <x:c r="B4" s="5"/>
      <x:c r="C4" s="5"/>
      <x:c r="D4" s="5"/>
    </x:row>
    <x:row r="5" ht="15" hidden="0" customHeight="1">
      <x:c r="A5" s="15" t="str">
        <x:v>Line</x:v>
      </x:c>
      <x:c r="B5" s="15" t="str">
        <x:v>April 2026</x:v>
      </x:c>
      <x:c r="C5" s="15"/>
      <x:c r="D5" s="15"/>
    </x:row>
    <x:row r="6" ht="15" hidden="0" customHeight="1">
      <x:c r="A6" s="5" t="str">
        <x:v>Sales</x:v>
      </x:c>
      <x:c r="B6" s="29" t="n">
        <x:v>82400</x:v>
      </x:c>
      <x:c r="C6" s="5"/>
      <x:c r="D6" s="5"/>
    </x:row>
    <x:row r="7" ht="15" hidden="0" customHeight="1">
      <x:c r="A7" s="5" t="str">
        <x:v>Cost of goods sold</x:v>
      </x:c>
      <x:c r="B7" s="29" t="n">
        <x:v>43600</x:v>
      </x:c>
      <x:c r="C7" s="5"/>
      <x:c r="D7" s="5"/>
    </x:row>
    <x:row r="8" ht="15" hidden="0" customHeight="1">
      <x:c r="A8" s="18" t="str">
        <x:v>Gross profit</x:v>
      </x:c>
      <x:c r="B8" s="30" t="n">
        <x:f>B6-B7</x:f>
        <x:v>38800</x:v>
      </x:c>
      <x:c r="C8" s="5"/>
      <x:c r="D8" s="5"/>
    </x:row>
    <x:row r="9" ht="15" hidden="0" customHeight="1">
      <x:c r="A9" s="16" t="str">
        <x:v>Operating costs</x:v>
      </x:c>
      <x:c r="B9" s="31"/>
      <x:c r="C9" s="5"/>
      <x:c r="D9" s="5"/>
    </x:row>
    <x:row r="10" ht="15" hidden="0" customHeight="1">
      <x:c r="A10" s="5" t="str">
        <x:v>Payroll</x:v>
      </x:c>
      <x:c r="B10" s="29" t="n">
        <x:v>18500</x:v>
      </x:c>
      <x:c r="C10" s="5"/>
      <x:c r="D10" s="5"/>
    </x:row>
    <x:row r="11" ht="15" hidden="0" customHeight="1">
      <x:c r="A11" s="5" t="str">
        <x:v>Rent</x:v>
      </x:c>
      <x:c r="B11" s="29" t="n">
        <x:v>5200</x:v>
      </x:c>
      <x:c r="C11" s="5"/>
      <x:c r="D11" s="5"/>
    </x:row>
    <x:row r="12" ht="15" hidden="0" customHeight="1">
      <x:c r="A12" s="5" t="str">
        <x:v>Utilities</x:v>
      </x:c>
      <x:c r="B12" s="29" t="n">
        <x:v>1350</x:v>
      </x:c>
      <x:c r="C12" s="5"/>
      <x:c r="D12" s="5"/>
    </x:row>
    <x:row r="13" ht="15" hidden="0" customHeight="1">
      <x:c r="A13" s="5" t="str">
        <x:v>Insurance</x:v>
      </x:c>
      <x:c r="B13" s="29" t="n">
        <x:v>850</x:v>
      </x:c>
      <x:c r="C13" s="5"/>
      <x:c r="D13" s="5"/>
    </x:row>
    <x:row r="14" ht="15" hidden="0" customHeight="1">
      <x:c r="A14" s="5" t="str">
        <x:v>Software</x:v>
      </x:c>
      <x:c r="B14" s="29" t="n">
        <x:v>420</x:v>
      </x:c>
      <x:c r="C14" s="5"/>
      <x:c r="D14" s="5"/>
    </x:row>
    <x:row r="15" ht="15" hidden="0" customHeight="1">
      <x:c r="A15" s="5" t="str">
        <x:v>Repairs</x:v>
      </x:c>
      <x:c r="B15" s="29" t="n">
        <x:v>680</x:v>
      </x:c>
      <x:c r="C15" s="5"/>
      <x:c r="D15" s="5"/>
    </x:row>
    <x:row r="16" ht="15" hidden="0" customHeight="1">
      <x:c r="A16" s="18" t="str">
        <x:v>Total operating costs</x:v>
      </x:c>
      <x:c r="B16" s="30" t="n">
        <x:f>SUM(B10:B15)</x:f>
        <x:v>27000</x:v>
      </x:c>
      <x:c r="C16" s="5"/>
      <x:c r="D16" s="5"/>
    </x:row>
    <x:row r="17" ht="15" hidden="0" customHeight="1">
      <x:c r="A17" s="17" t="str">
        <x:v>Operating profit</x:v>
      </x:c>
      <x:c r="B17" s="32" t="n">
        <x:f>B8-B16</x:f>
        <x:v>11800</x:v>
      </x:c>
      <x:c r="C17" s="5"/>
      <x:c r="D17" s="5"/>
    </x:row>
    <x:row r="18" ht="15" hidden="0" customHeight="1">
      <x:c r="A18" s="5" t="str">
        <x:v>Interest cost</x:v>
      </x:c>
      <x:c r="B18" s="29" t="n">
        <x:v>800</x:v>
      </x:c>
      <x:c r="C18" s="5"/>
      <x:c r="D18" s="5"/>
    </x:row>
    <x:row r="19" ht="15" hidden="0" customHeight="1">
      <x:c r="A19" s="21" t="str">
        <x:v>Net income</x:v>
      </x:c>
      <x:c r="B19" s="33" t="n">
        <x:f>B17-B18</x:f>
        <x:v>11000</x:v>
      </x:c>
      <x:c r="C19" s="5"/>
      <x:c r="D19" s="5"/>
    </x:row>
    <x:row r="20" ht="15" hidden="0" customHeight="1">
      <x:c r="A20" s="5"/>
      <x:c r="B20" s="29"/>
      <x:c r="C20" s="5"/>
      <x:c r="D20" s="5"/>
    </x:row>
    <x:row r="21" ht="15" hidden="0" customHeight="1">
      <x:c r="A21" s="21" t="str">
        <x:v>Profit and loss check</x:v>
      </x:c>
      <x:c r="B21" s="33" t="n">
        <x:f>B6-B7-B16-B18-B19</x:f>
        <x:v>0</x:v>
      </x:c>
      <x:c r="C21" s="21" t="str">
        <x:v>Must be zero</x:v>
      </x:c>
      <x:c r="D21" s="21" t="str">
        <x:f>IF(B21=0,"OK","CHECK")</x:f>
        <x:v>OK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18" hidden="0" customWidth="1"/>
    <x:col min="4" max="4" width="18" hidden="0" customWidth="1"/>
  </x:cols>
  <x:sheetData>
    <x:row r="1" ht="21.600000381469727" hidden="0" customHeight="1">
      <x:c r="A1" s="8" t="str">
        <x:v>1Folder | Balance sheet</x:v>
      </x:c>
      <x:c r="B1" s="8"/>
      <x:c r="C1" s="8"/>
      <x:c r="D1" s="8"/>
    </x:row>
    <x:row r="2" ht="15" hidden="0" customHeight="1">
      <x:c r="A2" s="10" t="str">
        <x:v>Hearth &amp; Field Supply Co. | April 2026</x:v>
      </x:c>
      <x:c r="B2" s="10"/>
      <x:c r="C2" s="10"/>
      <x:c r="D2" s="10"/>
    </x:row>
    <x:row r="3" ht="15" hidden="0" customHeight="1">
      <x:c r="A3" s="13" t="str">
        <x:v>An anonymized educational case study. The name, figures, and identifying details were changed to protect the business. The name and figures shown are not real.</x:v>
      </x:c>
      <x:c r="B3" s="13"/>
      <x:c r="C3" s="13"/>
      <x:c r="D3" s="13"/>
    </x:row>
    <x:row r="4" ht="15" hidden="0" customHeight="1">
      <x:c r="A4" s="5"/>
      <x:c r="B4" s="5"/>
      <x:c r="C4" s="5"/>
      <x:c r="D4" s="5"/>
    </x:row>
    <x:row r="5" ht="15" hidden="0" customHeight="1">
      <x:c r="A5" s="15" t="str">
        <x:v>Line</x:v>
      </x:c>
      <x:c r="B5" s="15" t="str">
        <x:v>At April 2026 month end</x:v>
      </x:c>
      <x:c r="C5" s="15"/>
      <x:c r="D5" s="15"/>
    </x:row>
    <x:row r="6" ht="15" hidden="0" customHeight="1">
      <x:c r="A6" s="16" t="str">
        <x:v>What the business has</x:v>
      </x:c>
      <x:c r="B6" s="16"/>
      <x:c r="C6" s="5"/>
      <x:c r="D6" s="5"/>
    </x:row>
    <x:row r="7" ht="15" hidden="0" customHeight="1">
      <x:c r="A7" s="5" t="str">
        <x:v>Cash</x:v>
      </x:c>
      <x:c r="B7" s="29" t="n">
        <x:v>31200</x:v>
      </x:c>
      <x:c r="C7" s="5"/>
      <x:c r="D7" s="5"/>
    </x:row>
    <x:row r="8" ht="15" hidden="0" customHeight="1">
      <x:c r="A8" s="5" t="str">
        <x:v>Money due from buyers</x:v>
      </x:c>
      <x:c r="B8" s="29" t="n">
        <x:v>18400</x:v>
      </x:c>
      <x:c r="C8" s="5"/>
      <x:c r="D8" s="5"/>
    </x:row>
    <x:row r="9" ht="15" hidden="0" customHeight="1">
      <x:c r="A9" s="5" t="str">
        <x:v>Stock on hand</x:v>
      </x:c>
      <x:c r="B9" s="29" t="n">
        <x:v>24700</x:v>
      </x:c>
      <x:c r="C9" s="5"/>
      <x:c r="D9" s="5"/>
    </x:row>
    <x:row r="10" ht="15" hidden="0" customHeight="1">
      <x:c r="A10" s="5" t="str">
        <x:v>Costs paid ahead</x:v>
      </x:c>
      <x:c r="B10" s="29" t="n">
        <x:v>2100</x:v>
      </x:c>
      <x:c r="C10" s="5"/>
      <x:c r="D10" s="5"/>
    </x:row>
    <x:row r="11" ht="15" hidden="0" customHeight="1">
      <x:c r="A11" s="18" t="str">
        <x:v>Total current assets</x:v>
      </x:c>
      <x:c r="B11" s="30" t="n">
        <x:f>SUM(B7:B10)</x:f>
        <x:v>76400</x:v>
      </x:c>
      <x:c r="C11" s="5"/>
      <x:c r="D11" s="5"/>
    </x:row>
    <x:row r="12" ht="15" hidden="0" customHeight="1">
      <x:c r="A12" s="5" t="str">
        <x:v>Equipment at cost</x:v>
      </x:c>
      <x:c r="B12" s="29" t="n">
        <x:v>58000</x:v>
      </x:c>
      <x:c r="C12" s="5"/>
      <x:c r="D12" s="5"/>
    </x:row>
    <x:row r="13" ht="15" hidden="0" customHeight="1">
      <x:c r="A13" s="5" t="str">
        <x:v>Wear on equipment</x:v>
      </x:c>
      <x:c r="B13" s="29" t="n">
        <x:v>-15000</x:v>
      </x:c>
      <x:c r="C13" s="5"/>
      <x:c r="D13" s="5"/>
    </x:row>
    <x:row r="14" ht="15" hidden="0" customHeight="1">
      <x:c r="A14" s="18" t="str">
        <x:v>Net equipment</x:v>
      </x:c>
      <x:c r="B14" s="30" t="n">
        <x:f>SUM(B12:B13)</x:f>
        <x:v>43000</x:v>
      </x:c>
      <x:c r="C14" s="5"/>
      <x:c r="D14" s="5"/>
    </x:row>
    <x:row r="15" ht="15" hidden="0" customHeight="1">
      <x:c r="A15" s="21" t="str">
        <x:v>Total assets</x:v>
      </x:c>
      <x:c r="B15" s="33" t="n">
        <x:f>B11+B14</x:f>
        <x:v>119400</x:v>
      </x:c>
      <x:c r="C15" s="5"/>
      <x:c r="D15" s="5"/>
    </x:row>
    <x:row r="16" ht="15" hidden="0" customHeight="1">
      <x:c r="A16" s="5"/>
      <x:c r="B16" s="29"/>
      <x:c r="C16" s="5"/>
      <x:c r="D16" s="5"/>
    </x:row>
    <x:row r="17" ht="15" hidden="0" customHeight="1">
      <x:c r="A17" s="16" t="str">
        <x:v>What the business owes</x:v>
      </x:c>
      <x:c r="B17" s="31"/>
      <x:c r="C17" s="5"/>
      <x:c r="D17" s="5"/>
    </x:row>
    <x:row r="18" ht="15" hidden="0" customHeight="1">
      <x:c r="A18" s="5" t="str">
        <x:v>Bills to pay</x:v>
      </x:c>
      <x:c r="B18" s="29" t="n">
        <x:v>16800</x:v>
      </x:c>
      <x:c r="C18" s="5"/>
      <x:c r="D18" s="5"/>
    </x:row>
    <x:row r="19" ht="15" hidden="0" customHeight="1">
      <x:c r="A19" s="5" t="str">
        <x:v>Card balance</x:v>
      </x:c>
      <x:c r="B19" s="29" t="n">
        <x:v>3600</x:v>
      </x:c>
      <x:c r="C19" s="5"/>
      <x:c r="D19" s="5"/>
    </x:row>
    <x:row r="20" ht="15" hidden="0" customHeight="1">
      <x:c r="A20" s="5" t="str">
        <x:v>Loan due this year</x:v>
      </x:c>
      <x:c r="B20" s="29" t="n">
        <x:v>4000</x:v>
      </x:c>
      <x:c r="C20" s="5"/>
      <x:c r="D20" s="5"/>
    </x:row>
    <x:row r="21" ht="15" hidden="0" customHeight="1">
      <x:c r="A21" s="18" t="str">
        <x:v>Total due soon</x:v>
      </x:c>
      <x:c r="B21" s="30" t="n">
        <x:f>SUM(B18:B20)</x:f>
        <x:v>24400</x:v>
      </x:c>
      <x:c r="C21" s="5"/>
      <x:c r="D21" s="5"/>
    </x:row>
    <x:row r="22" ht="15" hidden="0" customHeight="1">
      <x:c r="A22" s="17" t="str">
        <x:v>Long-term loan</x:v>
      </x:c>
      <x:c r="B22" s="32" t="n">
        <x:v>35000</x:v>
      </x:c>
      <x:c r="C22" s="5"/>
      <x:c r="D22" s="5"/>
    </x:row>
    <x:row r="23" ht="15" hidden="0" customHeight="1">
      <x:c r="A23" s="17" t="str">
        <x:v>Total owed</x:v>
      </x:c>
      <x:c r="B23" s="32" t="n">
        <x:f>B21+B22</x:f>
        <x:v>59400</x:v>
      </x:c>
      <x:c r="C23" s="5"/>
      <x:c r="D23" s="5"/>
    </x:row>
    <x:row r="24" ht="15" hidden="0" customHeight="1">
      <x:c r="A24" s="5" t="str">
        <x:v>Owner money put in</x:v>
      </x:c>
      <x:c r="B24" s="29" t="n">
        <x:v>44000</x:v>
      </x:c>
      <x:c r="C24" s="5"/>
      <x:c r="D24" s="5"/>
    </x:row>
    <x:row r="25" ht="15" hidden="0" customHeight="1">
      <x:c r="A25" s="5" t="str">
        <x:v>Past profit kept in the business</x:v>
      </x:c>
      <x:c r="B25" s="29" t="n">
        <x:v>5000</x:v>
      </x:c>
      <x:c r="C25" s="5"/>
      <x:c r="D25" s="5"/>
    </x:row>
    <x:row r="26" ht="15" hidden="0" customHeight="1">
      <x:c r="A26" s="5" t="str">
        <x:v>April net income</x:v>
      </x:c>
      <x:c r="B26" s="29" t="n">
        <x:f>'Profit and loss'!B19</x:f>
        <x:v>11000</x:v>
      </x:c>
      <x:c r="C26" s="5"/>
      <x:c r="D26" s="5"/>
    </x:row>
    <x:row r="27" ht="15" hidden="0" customHeight="1">
      <x:c r="A27" s="18" t="str">
        <x:v>Total owner value</x:v>
      </x:c>
      <x:c r="B27" s="30" t="n">
        <x:f>SUM(B24:B26)</x:f>
        <x:v>60000</x:v>
      </x:c>
      <x:c r="C27" s="5"/>
      <x:c r="D27" s="5"/>
    </x:row>
    <x:row r="28" ht="15" hidden="0" customHeight="1">
      <x:c r="A28" s="21" t="str">
        <x:v>Total owed and owner value</x:v>
      </x:c>
      <x:c r="B28" s="33" t="n">
        <x:f>B23+B27</x:f>
        <x:v>119400</x:v>
      </x:c>
      <x:c r="C28" s="5"/>
      <x:c r="D28" s="5"/>
    </x:row>
    <x:row r="29" ht="15" hidden="0" customHeight="1">
      <x:c r="A29" s="21" t="str">
        <x:v>Balance check</x:v>
      </x:c>
      <x:c r="B29" s="33" t="n">
        <x:f>B15-B28</x:f>
        <x:v>0</x:v>
      </x:c>
      <x:c r="C29" s="21" t="str">
        <x:v>Must be zero</x:v>
      </x:c>
      <x:c r="D29" s="21" t="str">
        <x:f>IF(B29=0,"OK","CHECK")</x:f>
        <x:v>OK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18" hidden="0" customWidth="1"/>
    <x:col min="4" max="4" width="18" hidden="0" customWidth="1"/>
  </x:cols>
  <x:sheetData>
    <x:row r="1" ht="21.600000381469727" hidden="0" customHeight="1">
      <x:c r="A1" s="8" t="str">
        <x:v>1Folder | Cash flow</x:v>
      </x:c>
      <x:c r="B1" s="8"/>
      <x:c r="C1" s="8"/>
      <x:c r="D1" s="8"/>
    </x:row>
    <x:row r="2" ht="15" hidden="0" customHeight="1">
      <x:c r="A2" s="10" t="str">
        <x:v>Hearth &amp; Field Supply Co. | April 2026</x:v>
      </x:c>
      <x:c r="B2" s="10"/>
      <x:c r="C2" s="10"/>
      <x:c r="D2" s="10"/>
    </x:row>
    <x:row r="3" ht="15" hidden="0" customHeight="1">
      <x:c r="A3" s="13" t="str">
        <x:v>An anonymized educational case study. The name, figures, and identifying details were changed to protect the business. The name and figures shown are not real.</x:v>
      </x:c>
      <x:c r="B3" s="13"/>
      <x:c r="C3" s="13"/>
      <x:c r="D3" s="13"/>
    </x:row>
    <x:row r="4" ht="15" hidden="0" customHeight="1">
      <x:c r="A4" s="5"/>
      <x:c r="B4" s="5"/>
      <x:c r="C4" s="5"/>
      <x:c r="D4" s="5"/>
    </x:row>
    <x:row r="5" ht="15" hidden="0" customHeight="1">
      <x:c r="A5" s="15" t="str">
        <x:v>Line</x:v>
      </x:c>
      <x:c r="B5" s="15" t="str">
        <x:v>April 2026</x:v>
      </x:c>
      <x:c r="C5" s="15"/>
      <x:c r="D5" s="15"/>
    </x:row>
    <x:row r="6" ht="15" hidden="0" customHeight="1">
      <x:c r="A6" s="5" t="str">
        <x:v>Cash at the start</x:v>
      </x:c>
      <x:c r="B6" s="29" t="n">
        <x:v>22000</x:v>
      </x:c>
      <x:c r="C6" s="5"/>
      <x:c r="D6" s="5"/>
    </x:row>
    <x:row r="7" ht="15" hidden="0" customHeight="1">
      <x:c r="A7" s="16" t="str">
        <x:v>Cash from daily work</x:v>
      </x:c>
      <x:c r="B7" s="31"/>
      <x:c r="C7" s="5"/>
      <x:c r="D7" s="5"/>
    </x:row>
    <x:row r="8" ht="15" hidden="0" customHeight="1">
      <x:c r="A8" s="5" t="str">
        <x:v>Net income</x:v>
      </x:c>
      <x:c r="B8" s="29" t="n">
        <x:f>'Profit and loss'!B19</x:f>
        <x:v>11000</x:v>
      </x:c>
      <x:c r="C8" s="5"/>
      <x:c r="D8" s="5"/>
    </x:row>
    <x:row r="9" ht="15" hidden="0" customHeight="1">
      <x:c r="A9" s="5" t="str">
        <x:v>Wear on equipment</x:v>
      </x:c>
      <x:c r="B9" s="29" t="n">
        <x:v>1200</x:v>
      </x:c>
      <x:c r="C9" s="5"/>
      <x:c r="D9" s="5"/>
    </x:row>
    <x:row r="10" ht="15" hidden="0" customHeight="1">
      <x:c r="A10" s="5" t="str">
        <x:v>More money due from buyers</x:v>
      </x:c>
      <x:c r="B10" s="29" t="n">
        <x:v>-3400</x:v>
      </x:c>
      <x:c r="C10" s="5"/>
      <x:c r="D10" s="5"/>
    </x:row>
    <x:row r="11" ht="15" hidden="0" customHeight="1">
      <x:c r="A11" s="5" t="str">
        <x:v>More stock on hand</x:v>
      </x:c>
      <x:c r="B11" s="29" t="n">
        <x:v>-2700</x:v>
      </x:c>
      <x:c r="C11" s="5"/>
      <x:c r="D11" s="5"/>
    </x:row>
    <x:row r="12" ht="15" hidden="0" customHeight="1">
      <x:c r="A12" s="5" t="str">
        <x:v>Less cost paid ahead</x:v>
      </x:c>
      <x:c r="B12" s="29" t="n">
        <x:v>400</x:v>
      </x:c>
      <x:c r="C12" s="5"/>
      <x:c r="D12" s="5"/>
    </x:row>
    <x:row r="13" ht="15" hidden="0" customHeight="1">
      <x:c r="A13" s="5" t="str">
        <x:v>More bills to pay</x:v>
      </x:c>
      <x:c r="B13" s="29" t="n">
        <x:v>2800</x:v>
      </x:c>
      <x:c r="C13" s="5"/>
      <x:c r="D13" s="5"/>
    </x:row>
    <x:row r="14" ht="15" hidden="0" customHeight="1">
      <x:c r="A14" s="5" t="str">
        <x:v>Less card balance</x:v>
      </x:c>
      <x:c r="B14" s="29" t="n">
        <x:v>-600</x:v>
      </x:c>
      <x:c r="C14" s="5"/>
      <x:c r="D14" s="5"/>
    </x:row>
    <x:row r="15" ht="15" hidden="0" customHeight="1">
      <x:c r="A15" s="18" t="str">
        <x:v>Cash from daily work</x:v>
      </x:c>
      <x:c r="B15" s="30" t="n">
        <x:f>SUM(B8:B14)</x:f>
        <x:v>8700</x:v>
      </x:c>
      <x:c r="C15" s="5"/>
      <x:c r="D15" s="5"/>
    </x:row>
    <x:row r="16" ht="15" hidden="0" customHeight="1">
      <x:c r="A16" s="5"/>
      <x:c r="B16" s="29"/>
      <x:c r="C16" s="5"/>
      <x:c r="D16" s="5"/>
    </x:row>
    <x:row r="17" ht="15" hidden="0" customHeight="1">
      <x:c r="A17" s="5" t="str">
        <x:v>Equipment bought</x:v>
      </x:c>
      <x:c r="B17" s="29" t="n">
        <x:v>-6500</x:v>
      </x:c>
      <x:c r="C17" s="5"/>
      <x:c r="D17" s="5"/>
    </x:row>
    <x:row r="18" ht="15" hidden="0" customHeight="1">
      <x:c r="A18" s="18" t="str">
        <x:v>Cash used for equipment</x:v>
      </x:c>
      <x:c r="B18" s="30" t="n">
        <x:f>B17</x:f>
        <x:v>-6500</x:v>
      </x:c>
      <x:c r="C18" s="5"/>
      <x:c r="D18" s="5"/>
    </x:row>
    <x:row r="19" ht="15" hidden="0" customHeight="1">
      <x:c r="A19" s="5"/>
      <x:c r="B19" s="29"/>
      <x:c r="C19" s="5"/>
      <x:c r="D19" s="5"/>
    </x:row>
    <x:row r="20" ht="15" hidden="0" customHeight="1">
      <x:c r="A20" s="5" t="str">
        <x:v>New loan money</x:v>
      </x:c>
      <x:c r="B20" s="29" t="n">
        <x:v>10000</x:v>
      </x:c>
      <x:c r="C20" s="5"/>
      <x:c r="D20" s="5"/>
    </x:row>
    <x:row r="21" ht="15" hidden="0" customHeight="1">
      <x:c r="A21" s="5" t="str">
        <x:v>Loan paid down</x:v>
      </x:c>
      <x:c r="B21" s="29" t="n">
        <x:v>-2000</x:v>
      </x:c>
      <x:c r="C21" s="5"/>
      <x:c r="D21" s="5"/>
    </x:row>
    <x:row r="22" ht="15" hidden="0" customHeight="1">
      <x:c r="A22" s="5" t="str">
        <x:v>Owner draws</x:v>
      </x:c>
      <x:c r="B22" s="29" t="n">
        <x:v>-1000</x:v>
      </x:c>
      <x:c r="C22" s="5"/>
      <x:c r="D22" s="5"/>
    </x:row>
    <x:row r="23" ht="15" hidden="0" customHeight="1">
      <x:c r="A23" s="18" t="str">
        <x:v>Cash from financing</x:v>
      </x:c>
      <x:c r="B23" s="30" t="n">
        <x:f>SUM(B20:B22)</x:f>
        <x:v>7000</x:v>
      </x:c>
      <x:c r="C23" s="5"/>
      <x:c r="D23" s="5"/>
    </x:row>
    <x:row r="24" ht="15" hidden="0" customHeight="1">
      <x:c r="A24" s="17" t="str">
        <x:v>Change in cash</x:v>
      </x:c>
      <x:c r="B24" s="32" t="n">
        <x:f>B15+B18+B23</x:f>
        <x:v>9200</x:v>
      </x:c>
      <x:c r="C24" s="5"/>
      <x:c r="D24" s="5"/>
    </x:row>
    <x:row r="25" ht="15" hidden="0" customHeight="1">
      <x:c r="A25" s="21" t="str">
        <x:v>Cash at the end</x:v>
      </x:c>
      <x:c r="B25" s="33" t="n">
        <x:f>B6+B24</x:f>
        <x:v>31200</x:v>
      </x:c>
      <x:c r="C25" s="5"/>
      <x:c r="D25" s="5"/>
    </x:row>
    <x:row r="26" ht="15" hidden="0" customHeight="1">
      <x:c r="A26" s="5" t="str">
        <x:v>Balance sheet cash</x:v>
      </x:c>
      <x:c r="B26" s="29" t="n">
        <x:f>'Balance sheet'!B7</x:f>
        <x:v>31200</x:v>
      </x:c>
      <x:c r="C26" s="5"/>
      <x:c r="D26" s="5"/>
    </x:row>
    <x:row r="27" ht="15" hidden="0" customHeight="1">
      <x:c r="A27" s="21" t="str">
        <x:v>Cash check</x:v>
      </x:c>
      <x:c r="B27" s="33" t="n">
        <x:f>B25-B26</x:f>
        <x:v>0</x:v>
      </x:c>
      <x:c r="C27" s="21" t="str">
        <x:v>Must be zero</x:v>
      </x:c>
      <x:c r="D27" s="21" t="str">
        <x:f>IF(B27=0,"OK","CHECK")</x:f>
        <x:v>OK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